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119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36" i="1"/>
  <c r="B64"/>
  <c r="B137"/>
  <c r="B135"/>
  <c r="B80"/>
  <c r="B76"/>
  <c r="B134"/>
  <c r="B131"/>
  <c r="B126"/>
  <c r="B121"/>
  <c r="B107"/>
  <c r="B100"/>
  <c r="B94"/>
  <c r="B72"/>
  <c r="B69"/>
  <c r="B57"/>
  <c r="B37"/>
  <c r="B46" s="1"/>
  <c r="B20"/>
  <c r="B15"/>
  <c r="B26" s="1"/>
  <c r="B83" l="1"/>
  <c r="B132"/>
  <c r="B110"/>
  <c r="B138"/>
</calcChain>
</file>

<file path=xl/sharedStrings.xml><?xml version="1.0" encoding="utf-8"?>
<sst xmlns="http://schemas.openxmlformats.org/spreadsheetml/2006/main" count="139" uniqueCount="99">
  <si>
    <t>ШТАТНОЕ  РАСПИСАНИЕ</t>
  </si>
  <si>
    <t>ГУСАРСКАЯ ВА с.Домбралы</t>
  </si>
  <si>
    <t>Старший врач</t>
  </si>
  <si>
    <t>Врач общей практики</t>
  </si>
  <si>
    <t>Лаборант ВА</t>
  </si>
  <si>
    <t>Водитель Приозерского МП с.Жалгызкарагай</t>
  </si>
  <si>
    <t>Санитарка Приозерского МП с.Жалгызкарагай</t>
  </si>
  <si>
    <t>Санитарка Гусарской ВА  с.Домбралы</t>
  </si>
  <si>
    <t>ИТОГО:</t>
  </si>
  <si>
    <t>УРЮПИНСКАЯ ВА с.Урюпинка</t>
  </si>
  <si>
    <t>Ст.врач</t>
  </si>
  <si>
    <t>ИСКРОВСКАЯ  ВА</t>
  </si>
  <si>
    <t>Водитель Наумовского МП</t>
  </si>
  <si>
    <t>Санитарка ВА</t>
  </si>
  <si>
    <t>Санитарка Наумовского МП</t>
  </si>
  <si>
    <t>Водитель ВА</t>
  </si>
  <si>
    <t>НОВОРЫБИНСКАЯ ВА</t>
  </si>
  <si>
    <t>Санитарка Курлысского МП</t>
  </si>
  <si>
    <r>
      <t>Лаборант Ивановской ВА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с.Азат</t>
    </r>
  </si>
  <si>
    <r>
      <t>Санитарка Ивановской ВА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с.Азат</t>
    </r>
  </si>
  <si>
    <t>Санитарка Одесского МП</t>
  </si>
  <si>
    <t>Водитель Одесского МП</t>
  </si>
  <si>
    <t>Санитарка  Енбекского  МП</t>
  </si>
  <si>
    <t>Водитель Енбекского МП</t>
  </si>
  <si>
    <t>ИВАНОВСКАЯ  ВА с.Азат</t>
  </si>
  <si>
    <t>Врач ВОП</t>
  </si>
  <si>
    <t>Водитель Ивановской ВА</t>
  </si>
  <si>
    <t>Врачебный персонал</t>
  </si>
  <si>
    <t>Средний  персонал</t>
  </si>
  <si>
    <t>Младший персонал</t>
  </si>
  <si>
    <t>Прочий персонал</t>
  </si>
  <si>
    <t>ВСЕГО:</t>
  </si>
  <si>
    <t xml:space="preserve">Н  а  и  м  е  н  о  в  а  н  и  е    </t>
  </si>
  <si>
    <t>штат.един.</t>
  </si>
  <si>
    <t>соц.работник</t>
  </si>
  <si>
    <t>Санитарка Аккольского лесхоза</t>
  </si>
  <si>
    <t>Санитарка Радовского МП</t>
  </si>
  <si>
    <t xml:space="preserve"> Фельдшер ОП( участковая медсестра,медсестра ОП, фельдшер ) </t>
  </si>
  <si>
    <t>Акушерка</t>
  </si>
  <si>
    <t>Фельдшер ОП( участковая медсестра,медсестраОП, фельдшер )  Приозерского МП с.Жалгызкарагай</t>
  </si>
  <si>
    <t>Фельдшер ОП( участковая медсестра,медсестра ОП, фельдшер )  Лидиевского МП с.Тастыадыр</t>
  </si>
  <si>
    <t>Фельдшер ОП( участковая медсестра,медсестра ОП, фельдшер )   Барапского МП</t>
  </si>
  <si>
    <t>Соц.работник</t>
  </si>
  <si>
    <t xml:space="preserve">Фельдшер ОП( участковая медсестра,медсестра ОП, фельдшер ) </t>
  </si>
  <si>
    <t xml:space="preserve"> Фельдшер ОП( участковая медсестра,медсестра ОП, фельдшер )  Амангельдинского МП</t>
  </si>
  <si>
    <t>Фельдшер ОП( участковая медсестра,медсестра ОП, фельдшер )  Ерофеевского МП</t>
  </si>
  <si>
    <t xml:space="preserve"> Фельдшер ОП( участковая медсестра,медсестра ОП, фельдшер )  Мало-Александровского МП</t>
  </si>
  <si>
    <t>Фельдшер ОП( участковая медсестра,медсестра ОП, фельдшер )  Красно-Борского МП</t>
  </si>
  <si>
    <t xml:space="preserve">Фельдшер ОП( участковая медсестра,медсестра ОП, фельдшер )  </t>
  </si>
  <si>
    <t>Фельдшер ОП( участковая медсестра,медсестра ОП, фельдшер ) Орнекского МП</t>
  </si>
  <si>
    <t>Фельдшер ОП( участковая медсестра,медсестра ОП, фельдшер )  Виноградовского МП</t>
  </si>
  <si>
    <t>Фельдшер ОП( участковая медсестра,медсестра ОП, фельдшер )   Минского МП</t>
  </si>
  <si>
    <t>Фельдшер ОП( участковая медсестра,медсестра ОП, фельдшер ) Наумовского МП</t>
  </si>
  <si>
    <t>Лаборант</t>
  </si>
  <si>
    <t>Фельдшер ОП( участковая медсестра,медсестра ОП, фельдшер )  Калининского МП</t>
  </si>
  <si>
    <t>Фельдшер ОП( участковая медсестра,медсестра ОП, фельдшер )   Курлысского МП</t>
  </si>
  <si>
    <t>Фельдшер ОП( участковая медсестра,медсестра ОП, фельдшер )  Кировского МП</t>
  </si>
  <si>
    <t>Фельдшер ОП( участковая медсестра,медсестра ОП, фельдшер )  Енбекского  МП</t>
  </si>
  <si>
    <t>Фельдшер ОП( участковая медсестра,медсестра ОП, фельдшер )  Подлесного МП</t>
  </si>
  <si>
    <t>Фельдшер ОП( участковая медсестра,медсестра ОП, фельдшер )  Одесского МП</t>
  </si>
  <si>
    <t>Фельдшер ОП( участковая медсестра,медсестра ОП, фельдшер )  Аккольского лесхоза МП</t>
  </si>
  <si>
    <t>Фельдшер ОП( участковая медсестра,медсестра ОП, фельдшер )  Радовского МП</t>
  </si>
  <si>
    <t>Фельдшер ОП( участковая медсестра,медсестра ОП, фельдшер )   Ерназарского МП</t>
  </si>
  <si>
    <r>
      <t>Фельдшер ОП( участковая медсестра,медсестра ОП, фельдшер )   Ивановской ВА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с.Азат</t>
    </r>
  </si>
  <si>
    <t xml:space="preserve">Главный экономист:                                                   </t>
  </si>
  <si>
    <t>Носик Е.М.</t>
  </si>
  <si>
    <t>Санитарка Кенесского МП</t>
  </si>
  <si>
    <t>Итого:</t>
  </si>
  <si>
    <t>Приозерский МП</t>
  </si>
  <si>
    <t>Лидиевский МП</t>
  </si>
  <si>
    <t>Барапский МП</t>
  </si>
  <si>
    <t>Амангельдинский МП</t>
  </si>
  <si>
    <t>Ерофеевский МП</t>
  </si>
  <si>
    <t>Мало-Александровский МП</t>
  </si>
  <si>
    <t>Красно-Борский МП</t>
  </si>
  <si>
    <t>Орнекский МП</t>
  </si>
  <si>
    <t>Виноградовский МП</t>
  </si>
  <si>
    <t>Наумовский МП</t>
  </si>
  <si>
    <t>Минский МП</t>
  </si>
  <si>
    <t>Калиниский МП</t>
  </si>
  <si>
    <t>Курлысский МП</t>
  </si>
  <si>
    <t>Кировский МП</t>
  </si>
  <si>
    <t>Енбекский МП</t>
  </si>
  <si>
    <t>Подлесный МП</t>
  </si>
  <si>
    <t>Фельдшер ОП( участковая медсестра,медсестра ОП, фельдшер )   Кенесского МП</t>
  </si>
  <si>
    <t>Кенесский МП</t>
  </si>
  <si>
    <t>Одесский МП</t>
  </si>
  <si>
    <t>Аккольский лесхоз МП</t>
  </si>
  <si>
    <t>Радовский МП</t>
  </si>
  <si>
    <t>Ерназарский МП</t>
  </si>
  <si>
    <t>по врачебным амбулаториям и медицинским пунктам</t>
  </si>
  <si>
    <t xml:space="preserve">На 2019 год     </t>
  </si>
  <si>
    <t>санитарка Барапского МП</t>
  </si>
  <si>
    <t xml:space="preserve">Санитарка </t>
  </si>
  <si>
    <t>рабочий  Кенесского МП</t>
  </si>
  <si>
    <t>рабочий  Гусарской ВА с.Домбралы</t>
  </si>
  <si>
    <t>рабочий   ВА</t>
  </si>
  <si>
    <t xml:space="preserve"> рабочий  ВА</t>
  </si>
  <si>
    <r>
      <t>рабочий   Ивановской ВА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с.Азат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</si>
</sst>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 applyFill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0"/>
  <sheetViews>
    <sheetView tabSelected="1" topLeftCell="A40" workbookViewId="0">
      <selection activeCell="E54" sqref="E54"/>
    </sheetView>
  </sheetViews>
  <sheetFormatPr defaultRowHeight="15"/>
  <cols>
    <col min="1" max="1" width="54" customWidth="1"/>
    <col min="2" max="2" width="20.140625" customWidth="1"/>
    <col min="3" max="3" width="0.28515625" hidden="1" customWidth="1"/>
    <col min="6" max="6" width="18" customWidth="1"/>
  </cols>
  <sheetData>
    <row r="1" spans="1:2" ht="15.75">
      <c r="A1" s="17" t="s">
        <v>0</v>
      </c>
      <c r="B1" s="17"/>
    </row>
    <row r="2" spans="1:2" ht="15.75">
      <c r="A2" s="17" t="s">
        <v>90</v>
      </c>
      <c r="B2" s="17"/>
    </row>
    <row r="3" spans="1:2" ht="15.75">
      <c r="A3" s="17" t="s">
        <v>91</v>
      </c>
      <c r="B3" s="17"/>
    </row>
    <row r="4" spans="1:2" s="5" customFormat="1" ht="15.75">
      <c r="A4" s="4"/>
    </row>
    <row r="5" spans="1:2" ht="16.5" customHeight="1">
      <c r="A5" s="3" t="s">
        <v>32</v>
      </c>
      <c r="B5" s="3" t="s">
        <v>33</v>
      </c>
    </row>
    <row r="6" spans="1:2" s="5" customFormat="1" ht="16.5" customHeight="1">
      <c r="A6" s="8" t="s">
        <v>1</v>
      </c>
      <c r="B6" s="9"/>
    </row>
    <row r="7" spans="1:2" s="5" customFormat="1" ht="15.75" customHeight="1">
      <c r="A7" s="6" t="s">
        <v>2</v>
      </c>
      <c r="B7" s="10">
        <v>0.25</v>
      </c>
    </row>
    <row r="8" spans="1:2" s="5" customFormat="1" ht="15.75" customHeight="1">
      <c r="A8" s="6" t="s">
        <v>3</v>
      </c>
      <c r="B8" s="7">
        <v>1</v>
      </c>
    </row>
    <row r="9" spans="1:2" s="5" customFormat="1" ht="15.75" customHeight="1">
      <c r="A9" s="6" t="s">
        <v>4</v>
      </c>
      <c r="B9" s="7">
        <v>1</v>
      </c>
    </row>
    <row r="10" spans="1:2" s="5" customFormat="1" ht="19.5" customHeight="1">
      <c r="A10" s="6" t="s">
        <v>37</v>
      </c>
      <c r="B10" s="7">
        <v>3</v>
      </c>
    </row>
    <row r="11" spans="1:2" s="5" customFormat="1" ht="15.75" customHeight="1">
      <c r="A11" s="6" t="s">
        <v>38</v>
      </c>
      <c r="B11" s="7">
        <v>1</v>
      </c>
    </row>
    <row r="12" spans="1:2" s="5" customFormat="1" ht="18.75" customHeight="1">
      <c r="A12" s="6" t="s">
        <v>7</v>
      </c>
      <c r="B12" s="7">
        <v>1</v>
      </c>
    </row>
    <row r="13" spans="1:2" s="5" customFormat="1" ht="15.75">
      <c r="A13" s="6" t="s">
        <v>95</v>
      </c>
      <c r="B13" s="7">
        <v>2</v>
      </c>
    </row>
    <row r="14" spans="1:2" s="5" customFormat="1" ht="15.75">
      <c r="A14" s="6" t="s">
        <v>42</v>
      </c>
      <c r="B14" s="7">
        <v>1</v>
      </c>
    </row>
    <row r="15" spans="1:2" s="5" customFormat="1" ht="15.75">
      <c r="A15" s="8" t="s">
        <v>67</v>
      </c>
      <c r="B15" s="11">
        <f>SUM(B7:B14)</f>
        <v>10.25</v>
      </c>
    </row>
    <row r="16" spans="1:2" s="5" customFormat="1" ht="15.75">
      <c r="A16" s="8" t="s">
        <v>68</v>
      </c>
      <c r="B16" s="11"/>
    </row>
    <row r="17" spans="1:2" s="5" customFormat="1" ht="32.25" customHeight="1">
      <c r="A17" s="6" t="s">
        <v>39</v>
      </c>
      <c r="B17" s="7">
        <v>2</v>
      </c>
    </row>
    <row r="18" spans="1:2" s="5" customFormat="1" ht="15.75" customHeight="1">
      <c r="A18" s="6" t="s">
        <v>5</v>
      </c>
      <c r="B18" s="7">
        <v>1</v>
      </c>
    </row>
    <row r="19" spans="1:2" s="5" customFormat="1" ht="18" customHeight="1">
      <c r="A19" s="6" t="s">
        <v>6</v>
      </c>
      <c r="B19" s="7">
        <v>1</v>
      </c>
    </row>
    <row r="20" spans="1:2" s="5" customFormat="1" ht="18" customHeight="1">
      <c r="A20" s="8" t="s">
        <v>67</v>
      </c>
      <c r="B20" s="12">
        <f>SUM(B17:B19)</f>
        <v>4</v>
      </c>
    </row>
    <row r="21" spans="1:2" s="5" customFormat="1" ht="18" customHeight="1">
      <c r="A21" s="8" t="s">
        <v>69</v>
      </c>
      <c r="B21" s="12"/>
    </row>
    <row r="22" spans="1:2" s="5" customFormat="1" ht="31.5" customHeight="1">
      <c r="A22" s="6" t="s">
        <v>40</v>
      </c>
      <c r="B22" s="12">
        <v>1</v>
      </c>
    </row>
    <row r="23" spans="1:2" s="5" customFormat="1" ht="21" customHeight="1">
      <c r="A23" s="8" t="s">
        <v>70</v>
      </c>
      <c r="B23" s="7"/>
    </row>
    <row r="24" spans="1:2" s="5" customFormat="1" ht="35.25" customHeight="1">
      <c r="A24" s="6" t="s">
        <v>41</v>
      </c>
      <c r="B24" s="12">
        <v>1</v>
      </c>
    </row>
    <row r="25" spans="1:2" s="5" customFormat="1" ht="23.25" customHeight="1">
      <c r="A25" s="6" t="s">
        <v>92</v>
      </c>
      <c r="B25" s="12">
        <v>1</v>
      </c>
    </row>
    <row r="26" spans="1:2" s="5" customFormat="1" ht="18.75" customHeight="1">
      <c r="A26" s="8" t="s">
        <v>8</v>
      </c>
      <c r="B26" s="11">
        <f>B15+B20+B22+B24+B25</f>
        <v>17.25</v>
      </c>
    </row>
    <row r="27" spans="1:2" s="5" customFormat="1" ht="15.75">
      <c r="A27" s="8" t="s">
        <v>9</v>
      </c>
      <c r="B27" s="9"/>
    </row>
    <row r="28" spans="1:2" s="5" customFormat="1" ht="15" customHeight="1">
      <c r="A28" s="6" t="s">
        <v>10</v>
      </c>
      <c r="B28" s="10">
        <v>0.25</v>
      </c>
    </row>
    <row r="29" spans="1:2" s="5" customFormat="1" ht="15.75" customHeight="1">
      <c r="A29" s="6" t="s">
        <v>3</v>
      </c>
      <c r="B29" s="7">
        <v>1</v>
      </c>
    </row>
    <row r="30" spans="1:2" s="5" customFormat="1" ht="15.75">
      <c r="A30" s="6" t="s">
        <v>4</v>
      </c>
      <c r="B30" s="7">
        <v>1</v>
      </c>
    </row>
    <row r="31" spans="1:2" s="5" customFormat="1" ht="31.5">
      <c r="A31" s="6" t="s">
        <v>43</v>
      </c>
      <c r="B31" s="10">
        <v>3</v>
      </c>
    </row>
    <row r="32" spans="1:2" s="5" customFormat="1" ht="15.75">
      <c r="A32" s="6" t="s">
        <v>38</v>
      </c>
      <c r="B32" s="7">
        <v>1</v>
      </c>
    </row>
    <row r="33" spans="1:2" s="5" customFormat="1" ht="15.75">
      <c r="A33" s="6" t="s">
        <v>13</v>
      </c>
      <c r="B33" s="7">
        <v>1</v>
      </c>
    </row>
    <row r="34" spans="1:2" s="5" customFormat="1" ht="15.75">
      <c r="A34" s="6" t="s">
        <v>15</v>
      </c>
      <c r="B34" s="7">
        <v>1</v>
      </c>
    </row>
    <row r="35" spans="1:2" s="5" customFormat="1" ht="15.75">
      <c r="A35" s="6" t="s">
        <v>96</v>
      </c>
      <c r="B35" s="7">
        <v>2</v>
      </c>
    </row>
    <row r="36" spans="1:2" s="5" customFormat="1" ht="15.75">
      <c r="A36" s="6" t="s">
        <v>42</v>
      </c>
      <c r="B36" s="7">
        <v>1</v>
      </c>
    </row>
    <row r="37" spans="1:2" s="5" customFormat="1" ht="15.75">
      <c r="A37" s="8" t="s">
        <v>67</v>
      </c>
      <c r="B37" s="11">
        <f>SUM(B28:B36)</f>
        <v>11.25</v>
      </c>
    </row>
    <row r="38" spans="1:2" s="5" customFormat="1" ht="15.75">
      <c r="A38" s="8" t="s">
        <v>71</v>
      </c>
      <c r="B38" s="11"/>
    </row>
    <row r="39" spans="1:2" s="5" customFormat="1" ht="31.5">
      <c r="A39" s="6" t="s">
        <v>44</v>
      </c>
      <c r="B39" s="12">
        <v>1</v>
      </c>
    </row>
    <row r="40" spans="1:2" s="5" customFormat="1" ht="15.75">
      <c r="A40" s="8" t="s">
        <v>72</v>
      </c>
      <c r="B40" s="12"/>
    </row>
    <row r="41" spans="1:2" s="5" customFormat="1" ht="30.75" customHeight="1">
      <c r="A41" s="6" t="s">
        <v>45</v>
      </c>
      <c r="B41" s="12">
        <v>1</v>
      </c>
    </row>
    <row r="42" spans="1:2" s="5" customFormat="1" ht="20.25" customHeight="1">
      <c r="A42" s="8" t="s">
        <v>73</v>
      </c>
      <c r="B42" s="12"/>
    </row>
    <row r="43" spans="1:2" s="5" customFormat="1" ht="31.5" customHeight="1">
      <c r="A43" s="6" t="s">
        <v>46</v>
      </c>
      <c r="B43" s="12">
        <v>1</v>
      </c>
    </row>
    <row r="44" spans="1:2" s="5" customFormat="1" ht="22.5" customHeight="1">
      <c r="A44" s="8" t="s">
        <v>74</v>
      </c>
      <c r="B44" s="7"/>
    </row>
    <row r="45" spans="1:2" s="5" customFormat="1" ht="31.5">
      <c r="A45" s="6" t="s">
        <v>47</v>
      </c>
      <c r="B45" s="12">
        <v>1</v>
      </c>
    </row>
    <row r="46" spans="1:2" s="5" customFormat="1" ht="15.75">
      <c r="A46" s="8" t="s">
        <v>8</v>
      </c>
      <c r="B46" s="11">
        <f>B37+B39+B41+B43+B45</f>
        <v>15.25</v>
      </c>
    </row>
    <row r="47" spans="1:2" s="5" customFormat="1" ht="15.75">
      <c r="A47" s="8" t="s">
        <v>11</v>
      </c>
      <c r="B47" s="9"/>
    </row>
    <row r="48" spans="1:2" s="5" customFormat="1" ht="15.75" customHeight="1">
      <c r="A48" s="6" t="s">
        <v>10</v>
      </c>
      <c r="B48" s="10">
        <v>0.25</v>
      </c>
    </row>
    <row r="49" spans="1:2" s="5" customFormat="1" ht="15.75">
      <c r="A49" s="6" t="s">
        <v>3</v>
      </c>
      <c r="B49" s="10">
        <v>1.75</v>
      </c>
    </row>
    <row r="50" spans="1:2" s="5" customFormat="1" ht="15.75">
      <c r="A50" s="6" t="s">
        <v>4</v>
      </c>
      <c r="B50" s="7">
        <v>1</v>
      </c>
    </row>
    <row r="51" spans="1:2" s="5" customFormat="1" ht="31.5">
      <c r="A51" s="6" t="s">
        <v>48</v>
      </c>
      <c r="B51" s="10">
        <v>6.25</v>
      </c>
    </row>
    <row r="52" spans="1:2" s="5" customFormat="1" ht="15.75">
      <c r="A52" s="6" t="s">
        <v>38</v>
      </c>
      <c r="B52" s="7">
        <v>1</v>
      </c>
    </row>
    <row r="53" spans="1:2" s="5" customFormat="1" ht="15.75">
      <c r="A53" s="6" t="s">
        <v>13</v>
      </c>
      <c r="B53" s="7">
        <v>1</v>
      </c>
    </row>
    <row r="54" spans="1:2" s="5" customFormat="1" ht="15.75">
      <c r="A54" s="6" t="s">
        <v>15</v>
      </c>
      <c r="B54" s="7">
        <v>1</v>
      </c>
    </row>
    <row r="55" spans="1:2" s="5" customFormat="1" ht="15.75">
      <c r="A55" s="6" t="s">
        <v>96</v>
      </c>
      <c r="B55" s="7">
        <v>1</v>
      </c>
    </row>
    <row r="56" spans="1:2" s="5" customFormat="1" ht="15.75">
      <c r="A56" s="6" t="s">
        <v>34</v>
      </c>
      <c r="B56" s="7">
        <v>1</v>
      </c>
    </row>
    <row r="57" spans="1:2" s="5" customFormat="1" ht="15.75">
      <c r="A57" s="8" t="s">
        <v>67</v>
      </c>
      <c r="B57" s="11">
        <f>SUM(B48:B56)</f>
        <v>14.25</v>
      </c>
    </row>
    <row r="58" spans="1:2" s="5" customFormat="1" ht="15.75">
      <c r="A58" s="8" t="s">
        <v>75</v>
      </c>
      <c r="B58" s="11"/>
    </row>
    <row r="59" spans="1:2" s="5" customFormat="1" ht="31.5">
      <c r="A59" s="6" t="s">
        <v>49</v>
      </c>
      <c r="B59" s="12">
        <v>2</v>
      </c>
    </row>
    <row r="60" spans="1:2" s="5" customFormat="1" ht="15.75">
      <c r="A60" s="6" t="s">
        <v>93</v>
      </c>
      <c r="B60" s="12">
        <v>1</v>
      </c>
    </row>
    <row r="61" spans="1:2" s="5" customFormat="1" ht="15.75">
      <c r="A61" s="8" t="s">
        <v>67</v>
      </c>
      <c r="B61" s="12">
        <v>3</v>
      </c>
    </row>
    <row r="62" spans="1:2" s="5" customFormat="1" ht="15.75">
      <c r="A62" s="8" t="s">
        <v>76</v>
      </c>
      <c r="B62" s="7"/>
    </row>
    <row r="63" spans="1:2" s="5" customFormat="1" ht="31.5">
      <c r="A63" s="6" t="s">
        <v>50</v>
      </c>
      <c r="B63" s="12">
        <v>1</v>
      </c>
    </row>
    <row r="64" spans="1:2" s="5" customFormat="1" ht="15.75">
      <c r="A64" s="8" t="s">
        <v>67</v>
      </c>
      <c r="B64" s="11">
        <f>B63</f>
        <v>1</v>
      </c>
    </row>
    <row r="65" spans="1:2" s="5" customFormat="1" ht="15.75">
      <c r="A65" s="8" t="s">
        <v>77</v>
      </c>
      <c r="B65" s="7"/>
    </row>
    <row r="66" spans="1:2" s="5" customFormat="1" ht="31.5">
      <c r="A66" s="13" t="s">
        <v>52</v>
      </c>
      <c r="B66" s="7">
        <v>2</v>
      </c>
    </row>
    <row r="67" spans="1:2" s="5" customFormat="1" ht="15.75">
      <c r="A67" s="6" t="s">
        <v>14</v>
      </c>
      <c r="B67" s="7">
        <v>1</v>
      </c>
    </row>
    <row r="68" spans="1:2" s="5" customFormat="1" ht="15.75">
      <c r="A68" s="6" t="s">
        <v>12</v>
      </c>
      <c r="B68" s="7">
        <v>1</v>
      </c>
    </row>
    <row r="69" spans="1:2" s="5" customFormat="1" ht="15.75">
      <c r="A69" s="8" t="s">
        <v>67</v>
      </c>
      <c r="B69" s="12">
        <f>SUM(B66:B68)</f>
        <v>4</v>
      </c>
    </row>
    <row r="70" spans="1:2" s="5" customFormat="1" ht="15.75">
      <c r="A70" s="8" t="s">
        <v>78</v>
      </c>
      <c r="B70" s="12"/>
    </row>
    <row r="71" spans="1:2" s="5" customFormat="1" ht="31.5">
      <c r="A71" s="6" t="s">
        <v>51</v>
      </c>
      <c r="B71" s="7">
        <v>2</v>
      </c>
    </row>
    <row r="72" spans="1:2" s="5" customFormat="1" ht="15.75">
      <c r="A72" s="6" t="s">
        <v>8</v>
      </c>
      <c r="B72" s="12">
        <f>SUM(B71:B71)</f>
        <v>2</v>
      </c>
    </row>
    <row r="73" spans="1:2" s="5" customFormat="1" ht="15.75">
      <c r="A73" s="8" t="s">
        <v>87</v>
      </c>
      <c r="B73" s="11"/>
    </row>
    <row r="74" spans="1:2" s="5" customFormat="1" ht="31.5">
      <c r="A74" s="6" t="s">
        <v>60</v>
      </c>
      <c r="B74" s="10">
        <v>1</v>
      </c>
    </row>
    <row r="75" spans="1:2" s="5" customFormat="1" ht="15.75">
      <c r="A75" s="6" t="s">
        <v>35</v>
      </c>
      <c r="B75" s="10">
        <v>1</v>
      </c>
    </row>
    <row r="76" spans="1:2" s="5" customFormat="1" ht="15.75">
      <c r="A76" s="8" t="s">
        <v>67</v>
      </c>
      <c r="B76" s="11">
        <f>SUM(B74:B75)</f>
        <v>2</v>
      </c>
    </row>
    <row r="77" spans="1:2" s="5" customFormat="1" ht="15.75">
      <c r="A77" s="8" t="s">
        <v>88</v>
      </c>
      <c r="B77" s="10"/>
    </row>
    <row r="78" spans="1:2" s="5" customFormat="1" ht="31.5">
      <c r="A78" s="6" t="s">
        <v>61</v>
      </c>
      <c r="B78" s="10">
        <v>1</v>
      </c>
    </row>
    <row r="79" spans="1:2" s="5" customFormat="1" ht="15.75">
      <c r="A79" s="6" t="s">
        <v>36</v>
      </c>
      <c r="B79" s="10">
        <v>1</v>
      </c>
    </row>
    <row r="80" spans="1:2" s="5" customFormat="1" ht="15.75">
      <c r="A80" s="8" t="s">
        <v>67</v>
      </c>
      <c r="B80" s="11">
        <f>SUM(B78:B79)</f>
        <v>2</v>
      </c>
    </row>
    <row r="81" spans="1:2" s="5" customFormat="1" ht="15.75">
      <c r="A81" s="8" t="s">
        <v>89</v>
      </c>
      <c r="B81" s="11"/>
    </row>
    <row r="82" spans="1:2" s="5" customFormat="1" ht="31.5">
      <c r="A82" s="6" t="s">
        <v>62</v>
      </c>
      <c r="B82" s="11">
        <v>1</v>
      </c>
    </row>
    <row r="83" spans="1:2" s="5" customFormat="1" ht="15.75">
      <c r="A83" s="8" t="s">
        <v>8</v>
      </c>
      <c r="B83" s="11">
        <f>B57+B59+B63+B69+B72+B74+B75+B78+B79+B82</f>
        <v>28.25</v>
      </c>
    </row>
    <row r="84" spans="1:2" s="5" customFormat="1" ht="14.25" customHeight="1">
      <c r="A84" s="8" t="s">
        <v>16</v>
      </c>
      <c r="B84" s="9"/>
    </row>
    <row r="85" spans="1:2" s="5" customFormat="1" ht="14.25" customHeight="1">
      <c r="A85" s="6" t="s">
        <v>2</v>
      </c>
      <c r="B85" s="14">
        <v>0.25</v>
      </c>
    </row>
    <row r="86" spans="1:2" s="5" customFormat="1" ht="15.75">
      <c r="A86" s="6" t="s">
        <v>3</v>
      </c>
      <c r="B86" s="7">
        <v>1</v>
      </c>
    </row>
    <row r="87" spans="1:2" s="5" customFormat="1" ht="31.5">
      <c r="A87" s="6" t="s">
        <v>48</v>
      </c>
      <c r="B87" s="7">
        <v>3</v>
      </c>
    </row>
    <row r="88" spans="1:2" s="5" customFormat="1" ht="15.75">
      <c r="A88" s="6" t="s">
        <v>38</v>
      </c>
      <c r="B88" s="7">
        <v>1</v>
      </c>
    </row>
    <row r="89" spans="1:2" s="5" customFormat="1" ht="15.75">
      <c r="A89" s="6" t="s">
        <v>53</v>
      </c>
      <c r="B89" s="7">
        <v>1</v>
      </c>
    </row>
    <row r="90" spans="1:2" s="5" customFormat="1" ht="15.75">
      <c r="A90" s="6" t="s">
        <v>13</v>
      </c>
      <c r="B90" s="7">
        <v>1</v>
      </c>
    </row>
    <row r="91" spans="1:2" s="5" customFormat="1" ht="15.75">
      <c r="A91" s="6" t="s">
        <v>97</v>
      </c>
      <c r="B91" s="7">
        <v>1</v>
      </c>
    </row>
    <row r="92" spans="1:2" s="5" customFormat="1" ht="15.75">
      <c r="A92" s="6" t="s">
        <v>15</v>
      </c>
      <c r="B92" s="7">
        <v>1</v>
      </c>
    </row>
    <row r="93" spans="1:2" s="5" customFormat="1" ht="15.75">
      <c r="A93" s="6" t="s">
        <v>42</v>
      </c>
      <c r="B93" s="7">
        <v>1</v>
      </c>
    </row>
    <row r="94" spans="1:2" s="5" customFormat="1" ht="15.75">
      <c r="A94" s="8" t="s">
        <v>67</v>
      </c>
      <c r="B94" s="11">
        <f>SUM(B85:B93)</f>
        <v>10.25</v>
      </c>
    </row>
    <row r="95" spans="1:2" s="5" customFormat="1" ht="15.75">
      <c r="A95" s="8" t="s">
        <v>79</v>
      </c>
      <c r="B95" s="11"/>
    </row>
    <row r="96" spans="1:2" s="5" customFormat="1" ht="31.5">
      <c r="A96" s="6" t="s">
        <v>54</v>
      </c>
      <c r="B96" s="12">
        <v>1</v>
      </c>
    </row>
    <row r="97" spans="1:2" s="5" customFormat="1" ht="15.75">
      <c r="A97" s="8" t="s">
        <v>80</v>
      </c>
      <c r="B97" s="7"/>
    </row>
    <row r="98" spans="1:2" s="5" customFormat="1" ht="31.5">
      <c r="A98" s="6" t="s">
        <v>55</v>
      </c>
      <c r="B98" s="7">
        <v>1</v>
      </c>
    </row>
    <row r="99" spans="1:2" s="5" customFormat="1" ht="15.75">
      <c r="A99" s="6" t="s">
        <v>17</v>
      </c>
      <c r="B99" s="7">
        <v>1</v>
      </c>
    </row>
    <row r="100" spans="1:2" s="5" customFormat="1" ht="15.75">
      <c r="A100" s="8" t="s">
        <v>67</v>
      </c>
      <c r="B100" s="12">
        <f>SUM(B98:B99)</f>
        <v>2</v>
      </c>
    </row>
    <row r="101" spans="1:2" s="5" customFormat="1" ht="15.75">
      <c r="A101" s="8" t="s">
        <v>81</v>
      </c>
      <c r="B101" s="12"/>
    </row>
    <row r="102" spans="1:2" s="5" customFormat="1" ht="31.5">
      <c r="A102" s="6" t="s">
        <v>56</v>
      </c>
      <c r="B102" s="12">
        <v>1</v>
      </c>
    </row>
    <row r="103" spans="1:2" s="5" customFormat="1" ht="15.75">
      <c r="A103" s="8" t="s">
        <v>82</v>
      </c>
      <c r="B103" s="12"/>
    </row>
    <row r="104" spans="1:2" s="5" customFormat="1" ht="31.5">
      <c r="A104" s="6" t="s">
        <v>57</v>
      </c>
      <c r="B104" s="7">
        <v>2</v>
      </c>
    </row>
    <row r="105" spans="1:2" s="5" customFormat="1" ht="15.75">
      <c r="A105" s="6" t="s">
        <v>22</v>
      </c>
      <c r="B105" s="7">
        <v>1</v>
      </c>
    </row>
    <row r="106" spans="1:2" s="5" customFormat="1" ht="15.75">
      <c r="A106" s="6" t="s">
        <v>23</v>
      </c>
      <c r="B106" s="7">
        <v>1</v>
      </c>
    </row>
    <row r="107" spans="1:2" s="5" customFormat="1" ht="15.75">
      <c r="A107" s="8" t="s">
        <v>67</v>
      </c>
      <c r="B107" s="12">
        <f>SUM(B104:B106)</f>
        <v>4</v>
      </c>
    </row>
    <row r="108" spans="1:2" s="5" customFormat="1" ht="15.75">
      <c r="A108" s="8" t="s">
        <v>83</v>
      </c>
      <c r="B108" s="7"/>
    </row>
    <row r="109" spans="1:2" s="5" customFormat="1" ht="31.5">
      <c r="A109" s="6" t="s">
        <v>58</v>
      </c>
      <c r="B109" s="12">
        <v>1</v>
      </c>
    </row>
    <row r="110" spans="1:2" s="5" customFormat="1" ht="15.75">
      <c r="A110" s="8" t="s">
        <v>8</v>
      </c>
      <c r="B110" s="11">
        <f>B94+B96+B100+B102+B107+B109</f>
        <v>19.25</v>
      </c>
    </row>
    <row r="111" spans="1:2" s="5" customFormat="1" ht="15.75">
      <c r="A111" s="8" t="s">
        <v>24</v>
      </c>
      <c r="B111" s="14"/>
    </row>
    <row r="112" spans="1:2" s="5" customFormat="1" ht="15.75">
      <c r="A112" s="6" t="s">
        <v>2</v>
      </c>
      <c r="B112" s="14">
        <v>0.25</v>
      </c>
    </row>
    <row r="113" spans="1:2" s="5" customFormat="1" ht="15.75">
      <c r="A113" s="6" t="s">
        <v>25</v>
      </c>
      <c r="B113" s="7">
        <v>1</v>
      </c>
    </row>
    <row r="114" spans="1:2" s="5" customFormat="1" ht="31.5">
      <c r="A114" s="6" t="s">
        <v>63</v>
      </c>
      <c r="B114" s="7">
        <v>3</v>
      </c>
    </row>
    <row r="115" spans="1:2" s="5" customFormat="1" ht="16.5" customHeight="1">
      <c r="A115" s="6" t="s">
        <v>38</v>
      </c>
      <c r="B115" s="7">
        <v>1</v>
      </c>
    </row>
    <row r="116" spans="1:2" s="5" customFormat="1" ht="15.75">
      <c r="A116" s="6" t="s">
        <v>18</v>
      </c>
      <c r="B116" s="7">
        <v>1</v>
      </c>
    </row>
    <row r="117" spans="1:2" s="5" customFormat="1" ht="15.75">
      <c r="A117" s="6" t="s">
        <v>19</v>
      </c>
      <c r="B117" s="7">
        <v>1</v>
      </c>
    </row>
    <row r="118" spans="1:2" s="5" customFormat="1" ht="15.75">
      <c r="A118" s="6" t="s">
        <v>98</v>
      </c>
      <c r="B118" s="7">
        <v>1</v>
      </c>
    </row>
    <row r="119" spans="1:2" s="5" customFormat="1" ht="15.75">
      <c r="A119" s="6" t="s">
        <v>26</v>
      </c>
      <c r="B119" s="7">
        <v>1</v>
      </c>
    </row>
    <row r="120" spans="1:2" s="5" customFormat="1" ht="15.75">
      <c r="A120" s="6" t="s">
        <v>42</v>
      </c>
      <c r="B120" s="7">
        <v>1</v>
      </c>
    </row>
    <row r="121" spans="1:2" s="5" customFormat="1" ht="15.75">
      <c r="A121" s="8" t="s">
        <v>8</v>
      </c>
      <c r="B121" s="11">
        <f>SUM(B112:B120)</f>
        <v>10.25</v>
      </c>
    </row>
    <row r="122" spans="1:2" s="5" customFormat="1" ht="15.75">
      <c r="A122" s="8" t="s">
        <v>85</v>
      </c>
      <c r="B122" s="11"/>
    </row>
    <row r="123" spans="1:2" s="5" customFormat="1" ht="31.5">
      <c r="A123" s="6" t="s">
        <v>84</v>
      </c>
      <c r="B123" s="10">
        <v>2</v>
      </c>
    </row>
    <row r="124" spans="1:2" s="5" customFormat="1" ht="15.75">
      <c r="A124" s="6" t="s">
        <v>66</v>
      </c>
      <c r="B124" s="10">
        <v>1</v>
      </c>
    </row>
    <row r="125" spans="1:2" s="5" customFormat="1" ht="15.75">
      <c r="A125" s="6" t="s">
        <v>94</v>
      </c>
      <c r="B125" s="7">
        <v>1</v>
      </c>
    </row>
    <row r="126" spans="1:2" s="5" customFormat="1" ht="15.75">
      <c r="A126" s="8" t="s">
        <v>67</v>
      </c>
      <c r="B126" s="12">
        <f>SUM(B123:B125)</f>
        <v>4</v>
      </c>
    </row>
    <row r="127" spans="1:2" s="5" customFormat="1" ht="15.75">
      <c r="A127" s="8" t="s">
        <v>86</v>
      </c>
      <c r="B127" s="7"/>
    </row>
    <row r="128" spans="1:2" s="5" customFormat="1" ht="31.5">
      <c r="A128" s="6" t="s">
        <v>59</v>
      </c>
      <c r="B128" s="7">
        <v>2</v>
      </c>
    </row>
    <row r="129" spans="1:2" s="5" customFormat="1" ht="15.75">
      <c r="A129" s="6" t="s">
        <v>20</v>
      </c>
      <c r="B129" s="7">
        <v>1</v>
      </c>
    </row>
    <row r="130" spans="1:2" s="5" customFormat="1" ht="15.75">
      <c r="A130" s="6" t="s">
        <v>21</v>
      </c>
      <c r="B130" s="7">
        <v>1</v>
      </c>
    </row>
    <row r="131" spans="1:2" s="5" customFormat="1" ht="15.75">
      <c r="A131" s="8" t="s">
        <v>67</v>
      </c>
      <c r="B131" s="12">
        <f>SUM(B128:B130)</f>
        <v>4</v>
      </c>
    </row>
    <row r="132" spans="1:2" s="5" customFormat="1" ht="14.25" customHeight="1">
      <c r="A132" s="8" t="s">
        <v>8</v>
      </c>
      <c r="B132" s="11">
        <f>B121+B126+B131</f>
        <v>18.25</v>
      </c>
    </row>
    <row r="133" spans="1:2" s="5" customFormat="1" ht="15.75">
      <c r="A133" s="6"/>
      <c r="B133" s="10"/>
    </row>
    <row r="134" spans="1:2" s="5" customFormat="1" ht="15.75">
      <c r="A134" s="15" t="s">
        <v>27</v>
      </c>
      <c r="B134" s="11">
        <f>B7+B8+B28+B29+B48+B49+B85+B86+B112+B113</f>
        <v>7</v>
      </c>
    </row>
    <row r="135" spans="1:2" s="5" customFormat="1" ht="15.75">
      <c r="A135" s="15" t="s">
        <v>28</v>
      </c>
      <c r="B135" s="11">
        <f>B9+B10+B11+B17+B22+B24+B30+B31+B32+B39+B41+B43+B45+B50+B51+B52+B59+B63+B66+B71+B87+B88+B89+B96+B98+B102+B104+B109+B114+B115+B116+B123+B128+B74+B78+B82</f>
        <v>56.25</v>
      </c>
    </row>
    <row r="136" spans="1:2" s="5" customFormat="1" ht="15.75">
      <c r="A136" s="15" t="s">
        <v>29</v>
      </c>
      <c r="B136" s="11">
        <f>B12+B19+B53+B67+B90+B99+B105+B117+B129+B124+B33+B75+B79+B60+B25</f>
        <v>15</v>
      </c>
    </row>
    <row r="137" spans="1:2" s="5" customFormat="1" ht="15.75">
      <c r="A137" s="15" t="s">
        <v>30</v>
      </c>
      <c r="B137" s="11">
        <f>B13+B14+B18+B34+B35+B54+B55+B68+B91+B92+B93+B106+B118+B119+B120+B130+B36+B56+B125</f>
        <v>21</v>
      </c>
    </row>
    <row r="138" spans="1:2" s="5" customFormat="1" ht="16.5" customHeight="1">
      <c r="A138" s="15" t="s">
        <v>31</v>
      </c>
      <c r="B138" s="11">
        <f>B134+B135+B136+B137</f>
        <v>99.25</v>
      </c>
    </row>
    <row r="139" spans="1:2" s="5" customFormat="1">
      <c r="B139" s="16"/>
    </row>
    <row r="140" spans="1:2" ht="33.75" customHeight="1">
      <c r="A140" s="1" t="s">
        <v>64</v>
      </c>
      <c r="B140" s="2" t="s">
        <v>65</v>
      </c>
    </row>
  </sheetData>
  <mergeCells count="3">
    <mergeCell ref="A3:B3"/>
    <mergeCell ref="A2:B2"/>
    <mergeCell ref="A1:B1"/>
  </mergeCells>
  <pageMargins left="0.7" right="0.7" top="0.75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2019-08-01T03:36:07Z</cp:lastPrinted>
  <dcterms:created xsi:type="dcterms:W3CDTF">2013-12-11T08:44:48Z</dcterms:created>
  <dcterms:modified xsi:type="dcterms:W3CDTF">2019-08-01T03:42:59Z</dcterms:modified>
</cp:coreProperties>
</file>